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TARY YEAR 2019-2020 FILES\REPORTS JULY-2019\"/>
    </mc:Choice>
  </mc:AlternateContent>
  <bookViews>
    <workbookView xWindow="0" yWindow="0" windowWidth="28800" windowHeight="16545" tabRatio="696" activeTab="2"/>
  </bookViews>
  <sheets>
    <sheet name="Summary of Activities" sheetId="1" r:id="rId1"/>
    <sheet name="Project Summary Report" sheetId="5" r:id="rId2"/>
    <sheet name="action photos" sheetId="8" r:id="rId3"/>
    <sheet name="RI President Citation" sheetId="7" state="hidden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4" i="5" s="1"/>
  <c r="J52" i="5"/>
  <c r="H47" i="5"/>
  <c r="H48" i="5"/>
  <c r="H49" i="5"/>
  <c r="H50" i="5"/>
  <c r="H51" i="5"/>
  <c r="H54" i="5" s="1"/>
  <c r="H52" i="5"/>
  <c r="F47" i="5"/>
  <c r="F48" i="5"/>
  <c r="F49" i="5"/>
  <c r="F50" i="5"/>
  <c r="F51" i="5"/>
  <c r="F54" i="5" s="1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<sst xmlns="http://schemas.openxmlformats.org/spreadsheetml/2006/main" count="258" uniqueCount="156">
  <si>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</si>
  <si>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</si>
  <si>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</si>
  <si>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</si>
  <si>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</si>
  <si>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</si>
  <si>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</si>
  <si>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</si>
  <si>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</si>
  <si>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</si>
  <si>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</si>
  <si>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</si>
  <si>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</si>
  <si>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</si>
  <si>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</si>
  <si>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</si>
  <si>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</si>
  <si>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</si>
  <si>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</si>
  <si>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</si>
  <si>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</si>
  <si>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</si>
  <si>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</si>
  <si>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</si>
  <si>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</si>
  <si>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</si>
  <si>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</si>
  <si>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</si>
  <si>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</si>
  <si>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</si>
  <si>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</si>
  <si>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</si>
  <si>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</si>
  <si>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</si>
  <si>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</si>
  <si>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</si>
  <si>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</si>
  <si>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</si>
  <si>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</si>
  <si>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</si>
  <si>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</si>
  <si>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</si>
  <si>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</si>
  <si>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</si>
  <si>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</si>
  <si>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</si>
  <si>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</si>
  <si>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</si>
  <si>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</si>
  <si>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</si>
  <si>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</si>
  <si>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</si>
  <si>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</si>
  <si>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</si>
  <si>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</si>
  <si>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</si>
  <si>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</si>
  <si>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</si>
  <si>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</si>
  <si>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</si>
  <si>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</si>
  <si>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</si>
  <si>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</si>
  <si>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</si>
  <si>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</si>
  <si>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</si>
  <si>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</si>
  <si>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</si>
  <si>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</si>
  <si>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</si>
  <si>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</si>
  <si>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</si>
  <si>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</si>
  <si>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</si>
  <si>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</si>
  <si>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</si>
  <si>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</si>
  <si>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</si>
  <si>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</si>
  <si>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</si>
  <si>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</si>
  <si>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</si>
  <si>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</si>
  <si>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</si>
  <si>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</si>
  <si>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</si>
  <si>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</si>
  <si>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</si>
  <si>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</si>
  <si>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</si>
  <si>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</si>
  <si>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</si>
  <si>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</si>
  <si>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</si>
  <si>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</si>
  <si>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</si>
  <si>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</si>
  <si>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</si>
  <si>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</si>
  <si>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</si>
  <si>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</si>
  <si>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</si>
  <si>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</si>
  <si>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</si>
  <si>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</si>
  <si>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</si>
  <si>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</si>
  <si>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</si>
  <si>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</si>
  <si>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</si>
  <si>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</si>
  <si>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</si>
  <si>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</si>
  <si>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</si>
  <si>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</si>
  <si>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</si>
  <si>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</si>
  <si>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</si>
  <si>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</si>
  <si>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</si>
  <si>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</si>
  <si>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</si>
  <si>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</si>
  <si>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</si>
  <si>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</si>
  <si>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</si>
  <si>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</si>
  <si>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</si>
  <si>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</si>
  <si>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</si>
  <si>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</si>
  <si>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</si>
  <si>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</si>
  <si>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</si>
  <si>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</si>
  <si>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CENTRAL PANABO CITY</t>
  </si>
  <si>
    <t>2D</t>
  </si>
  <si>
    <t>RENANTE F. BANGOY</t>
  </si>
  <si>
    <t>BOBBY LIDRES GALO</t>
  </si>
  <si>
    <t>DARIOS BERSAMEN</t>
  </si>
  <si>
    <t>OWNER BIG-D PRINTING PRESS</t>
  </si>
  <si>
    <t>PP. JOSEPH SOMOSO</t>
  </si>
  <si>
    <t>DOCTOR INTERNAL MEDICINE</t>
  </si>
  <si>
    <t>ALGEA ROSE HACHENOVA</t>
  </si>
  <si>
    <t>RTN. JANETH RAMASOLA</t>
  </si>
  <si>
    <t>RAE KARA MALBOG</t>
  </si>
  <si>
    <t>FEEDING PROGRAM</t>
  </si>
  <si>
    <t>Barangay MALATIVAS Indigenous Children</t>
  </si>
  <si>
    <t>Gaisano Grand mall Panabo City</t>
  </si>
  <si>
    <t>Trabaho, Negosyo, Kabuhayan or Job Business Fair</t>
  </si>
  <si>
    <t>Panabo City Davao Del Norte</t>
  </si>
  <si>
    <t xml:space="preserve">DENGUE AWARENESS CAMPAIGN </t>
  </si>
  <si>
    <t>Barangay Nanyo Panabo City</t>
  </si>
  <si>
    <t>JANUARY 6, 2020</t>
  </si>
  <si>
    <t xml:space="preserve"> DECEMBER 3, 2019</t>
  </si>
  <si>
    <t>End Polio Now Rotary Club of Central Panabo City (SABAYANG PATAK)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</si>
</sst>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154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6" Type="http://schemas.openxmlformats.org/officeDocument/2006/relationships/image" Target="../media/image7.jpg"/><Relationship Id="rId5" Type="http://schemas.openxmlformats.org/officeDocument/2006/relationships/image" Target="../media/image6.jpg"/><Relationship Id="rId4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457871</xdr:colOff>
      <xdr:row>18</xdr:row>
      <xdr:rowOff>38603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4115471" cy="3086603"/>
        </a:xfrm>
        <a:prstGeom prst="rect">
          <a:avLst/>
        </a:prstGeom>
      </xdr:spPr>
    </xdr:pic>
    <xdr:clientData/>
  </xdr:twoCellAnchor>
  <xdr:twoCellAnchor editAs="oneCell">
    <xdr:from>
      <xdr:col>13</xdr:col>
      <xdr:colOff>416700</xdr:colOff>
      <xdr:row>21</xdr:row>
      <xdr:rowOff>169050</xdr:rowOff>
    </xdr:from>
    <xdr:to>
      <xdr:col>20</xdr:col>
      <xdr:colOff>264971</xdr:colOff>
      <xdr:row>38</xdr:row>
      <xdr:rowOff>17153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500" y="4169550"/>
          <a:ext cx="4115471" cy="3086603"/>
        </a:xfrm>
        <a:prstGeom prst="rect">
          <a:avLst/>
        </a:prstGeom>
      </xdr:spPr>
    </xdr:pic>
    <xdr:clientData/>
  </xdr:twoCellAnchor>
  <xdr:twoCellAnchor editAs="oneCell">
    <xdr:from>
      <xdr:col>13</xdr:col>
      <xdr:colOff>538125</xdr:colOff>
      <xdr:row>3</xdr:row>
      <xdr:rowOff>42825</xdr:rowOff>
    </xdr:from>
    <xdr:to>
      <xdr:col>20</xdr:col>
      <xdr:colOff>386396</xdr:colOff>
      <xdr:row>19</xdr:row>
      <xdr:rowOff>81428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2925" y="614325"/>
          <a:ext cx="4115471" cy="3086603"/>
        </a:xfrm>
        <a:prstGeom prst="rect">
          <a:avLst/>
        </a:prstGeom>
      </xdr:spPr>
    </xdr:pic>
    <xdr:clientData/>
  </xdr:twoCellAnchor>
  <xdr:twoCellAnchor editAs="oneCell">
    <xdr:from>
      <xdr:col>7</xdr:col>
      <xdr:colOff>354750</xdr:colOff>
      <xdr:row>28</xdr:row>
      <xdr:rowOff>49950</xdr:rowOff>
    </xdr:from>
    <xdr:to>
      <xdr:col>14</xdr:col>
      <xdr:colOff>203021</xdr:colOff>
      <xdr:row>44</xdr:row>
      <xdr:rowOff>88553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50" y="5383950"/>
          <a:ext cx="4115471" cy="3086603"/>
        </a:xfrm>
        <a:prstGeom prst="rect">
          <a:avLst/>
        </a:prstGeom>
      </xdr:spPr>
    </xdr:pic>
    <xdr:clientData/>
  </xdr:twoCellAnchor>
  <xdr:twoCellAnchor editAs="oneCell">
    <xdr:from>
      <xdr:col>0</xdr:col>
      <xdr:colOff>390450</xdr:colOff>
      <xdr:row>24</xdr:row>
      <xdr:rowOff>190425</xdr:rowOff>
    </xdr:from>
    <xdr:to>
      <xdr:col>7</xdr:col>
      <xdr:colOff>238721</xdr:colOff>
      <xdr:row>41</xdr:row>
      <xdr:rowOff>38528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450" y="4762425"/>
          <a:ext cx="4115471" cy="3086603"/>
        </a:xfrm>
        <a:prstGeom prst="rect">
          <a:avLst/>
        </a:prstGeom>
      </xdr:spPr>
    </xdr:pic>
    <xdr:clientData/>
  </xdr:twoCellAnchor>
  <xdr:twoCellAnchor editAs="oneCell">
    <xdr:from>
      <xdr:col>6</xdr:col>
      <xdr:colOff>416625</xdr:colOff>
      <xdr:row>3</xdr:row>
      <xdr:rowOff>16575</xdr:rowOff>
    </xdr:from>
    <xdr:to>
      <xdr:col>12</xdr:col>
      <xdr:colOff>257175</xdr:colOff>
      <xdr:row>21</xdr:row>
      <xdr:rowOff>85725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4225" y="588075"/>
          <a:ext cx="3498150" cy="349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45" zoomScale="91" zoomScaleNormal="200" zoomScalePageLayoutView="91" workbookViewId="0">
      <selection activeCell="D12" sqref="D12:E1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43800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138</v>
      </c>
      <c r="J6" s="78"/>
      <c r="K6" s="78"/>
      <c r="L6" s="78"/>
      <c r="M6" s="78"/>
      <c r="N6" s="78" t="s">
        <v>137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153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 t="s">
        <v>154</v>
      </c>
      <c r="C11" s="152"/>
      <c r="D11" s="112">
        <v>28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/>
    </row>
    <row r="12" spans="1:16" s="36" customFormat="1" ht="12" customHeight="1" thickTop="1" thickBot="1">
      <c r="A12" s="178"/>
      <c r="B12" s="153"/>
      <c r="C12" s="154"/>
      <c r="D12" s="102">
        <v>28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148</v>
      </c>
    </row>
    <row r="13" spans="1:16" s="36" customFormat="1" ht="12" customHeight="1" thickTop="1" thickBot="1">
      <c r="A13" s="178"/>
      <c r="B13" s="153"/>
      <c r="C13" s="154"/>
      <c r="D13" s="102">
        <v>28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>
        <v>28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>
        <v>8</v>
      </c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>
        <v>8</v>
      </c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>
        <v>28</v>
      </c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>
        <v>28</v>
      </c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/>
      <c r="C19" s="154"/>
      <c r="D19" s="60"/>
      <c r="E19" s="61"/>
      <c r="F19" s="61"/>
      <c r="G19" s="61"/>
      <c r="H19" s="61"/>
      <c r="I19" s="61"/>
      <c r="J19" s="69"/>
      <c r="K19" s="70"/>
      <c r="L19" s="63">
        <v>28</v>
      </c>
      <c r="M19" s="63"/>
      <c r="N19" s="62"/>
      <c r="O19" s="173"/>
      <c r="P19" s="45"/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>
        <v>28</v>
      </c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>
        <v>28</v>
      </c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>
        <v>28</v>
      </c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>
        <v>28</v>
      </c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>
        <v>28</v>
      </c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>
        <v>28</v>
      </c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>
        <v>28</v>
      </c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1</v>
      </c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28</v>
      </c>
      <c r="J31" s="156" t="s">
        <v>7</v>
      </c>
      <c r="K31" s="157"/>
      <c r="L31" s="157"/>
      <c r="M31" s="157"/>
      <c r="N31" s="157"/>
      <c r="O31" s="157"/>
      <c r="P31" s="3">
        <v>2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2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28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 t="s">
        <v>139</v>
      </c>
      <c r="C37" s="192"/>
      <c r="D37" s="192"/>
      <c r="E37" s="192"/>
      <c r="F37" s="192"/>
      <c r="G37" s="193"/>
      <c r="H37" s="118" t="s">
        <v>140</v>
      </c>
      <c r="I37" s="118"/>
      <c r="J37" s="118"/>
      <c r="K37" s="118"/>
      <c r="L37" s="118"/>
      <c r="M37" s="118" t="s">
        <v>141</v>
      </c>
      <c r="N37" s="118"/>
      <c r="O37" s="118"/>
      <c r="P37" s="119"/>
    </row>
    <row r="38" spans="1:16" s="39" customFormat="1" ht="12.75" customHeight="1">
      <c r="A38" s="40">
        <v>2</v>
      </c>
      <c r="B38" s="194" t="s">
        <v>143</v>
      </c>
      <c r="C38" s="195"/>
      <c r="D38" s="195"/>
      <c r="E38" s="195"/>
      <c r="F38" s="195"/>
      <c r="G38" s="196"/>
      <c r="H38" s="120" t="s">
        <v>142</v>
      </c>
      <c r="I38" s="120"/>
      <c r="J38" s="120"/>
      <c r="K38" s="120"/>
      <c r="L38" s="120"/>
      <c r="M38" s="120" t="s">
        <v>144</v>
      </c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RENANTE F. BANGOY</v>
      </c>
      <c r="B52" s="142"/>
      <c r="C52" s="143"/>
      <c r="D52" s="143"/>
      <c r="E52" s="143"/>
      <c r="F52" s="143"/>
      <c r="G52" s="143" t="str">
        <f>I6</f>
        <v>BOBBY LIDRES GALO</v>
      </c>
      <c r="H52" s="143"/>
      <c r="I52" s="143"/>
      <c r="J52" s="143"/>
      <c r="K52" s="143"/>
      <c r="L52" s="143"/>
      <c r="M52" s="144" t="s">
        <v>145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19" zoomScale="112" zoomScaleNormal="200" zoomScalePageLayoutView="112" workbookViewId="0">
      <selection activeCell="Q31" sqref="Q3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CENTRAL PANABO CITY</v>
      </c>
      <c r="B3" s="254"/>
      <c r="C3" s="254"/>
      <c r="D3" s="254"/>
      <c r="E3" s="254"/>
      <c r="F3" s="254" t="str">
        <f>'Summary of Activities'!I6</f>
        <v>BOBBY LIDRES GALO</v>
      </c>
      <c r="G3" s="254"/>
      <c r="H3" s="254"/>
      <c r="I3" s="254"/>
      <c r="J3" s="254"/>
      <c r="K3" s="254"/>
      <c r="L3" s="254" t="str">
        <f>'Summary of Activities'!N6</f>
        <v>RENANTE F. BANGOY</v>
      </c>
      <c r="M3" s="254"/>
      <c r="N3" s="254"/>
      <c r="O3" s="254"/>
      <c r="P3" s="254"/>
      <c r="Q3" s="254"/>
      <c r="R3" s="254" t="str">
        <f>'Summary of Activities'!H6</f>
        <v>2D</v>
      </c>
      <c r="S3" s="254"/>
      <c r="T3" s="279">
        <f>'Summary of Activities'!K2</f>
        <v>43800</v>
      </c>
      <c r="U3" s="254"/>
      <c r="V3" s="254"/>
      <c r="W3" s="280" t="str">
        <f>'Summary of Activities'!O8</f>
        <v>JANUARY 6, 2020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0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15000</v>
      </c>
      <c r="P6" s="49">
        <v>5</v>
      </c>
      <c r="Q6" s="50">
        <v>15000</v>
      </c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146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147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>
        <v>10000</v>
      </c>
      <c r="J11" s="49"/>
      <c r="K11" s="50">
        <v>10000</v>
      </c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149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150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 t="s">
        <v>51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>
        <v>10000</v>
      </c>
      <c r="D16" s="49"/>
      <c r="E16" s="50">
        <v>10000</v>
      </c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151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152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>
        <v>50</v>
      </c>
      <c r="P21" s="49">
        <v>14</v>
      </c>
      <c r="Q21" s="50">
        <v>10000</v>
      </c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155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>
        <v>10000</v>
      </c>
      <c r="P26" s="49"/>
      <c r="Q26" s="50">
        <v>10000</v>
      </c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10000</v>
      </c>
      <c r="G47" s="278"/>
      <c r="H47" s="277">
        <f>D6+D11+D16+D21+D26+D31+D36+D41</f>
        <v>0</v>
      </c>
      <c r="I47" s="278"/>
      <c r="J47" s="271">
        <f>E6+E11+E16+E21+E26+E31+E36+E41</f>
        <v>10000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10000</v>
      </c>
      <c r="G49" s="278"/>
      <c r="H49" s="277">
        <f>J6+J11+J16+J21+J26+J31+J36+J41</f>
        <v>0</v>
      </c>
      <c r="I49" s="278"/>
      <c r="J49" s="271">
        <f>K6+K11+K16+K21+K26+K31+K36+K41</f>
        <v>10000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25050</v>
      </c>
      <c r="G51" s="278"/>
      <c r="H51" s="277">
        <f>P6+P11+P16+P21+P26+P31+P36+P41</f>
        <v>19</v>
      </c>
      <c r="I51" s="278"/>
      <c r="J51" s="271">
        <f>Q6+Q11+Q16+Q21+Q26+Q31+Q36+Q41</f>
        <v>35000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45050</v>
      </c>
      <c r="G54" s="262"/>
      <c r="H54" s="261">
        <f>SUM(H47:I52)</f>
        <v>19</v>
      </c>
      <c r="I54" s="262"/>
      <c r="J54" s="258">
        <f>SUM(J47:L52)</f>
        <v>55000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7" workbookViewId="0">
      <selection activeCell="K17" sqref="K17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Project Summary Report</vt:lpstr>
      <vt:lpstr>action photos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SP-Bangoy</cp:lastModifiedBy>
  <cp:lastPrinted>2019-04-23T13:42:22Z</cp:lastPrinted>
  <dcterms:created xsi:type="dcterms:W3CDTF">2013-07-03T03:04:40Z</dcterms:created>
  <dcterms:modified xsi:type="dcterms:W3CDTF">2020-02-20T04:56:51Z</dcterms:modified>
</cp:coreProperties>
</file>